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овая папка\Работа\СТРАТЕГИИ, КОНЦЕПЦИИ, ПРОГРАММЫ\Постановление 194\2022\Порядок 194 оборудование - 2022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18" i="1"/>
  <c r="F18" i="1"/>
  <c r="E18" i="1"/>
  <c r="F17" i="1"/>
  <c r="G17" i="1"/>
  <c r="E17" i="1"/>
  <c r="E4" i="1" l="1"/>
  <c r="G30" i="1"/>
  <c r="G41" i="1" s="1"/>
  <c r="F30" i="1"/>
  <c r="F41" i="1" s="1"/>
  <c r="E30" i="1"/>
  <c r="E31" i="1" l="1"/>
  <c r="E41" i="1"/>
  <c r="G31" i="1"/>
  <c r="F31" i="1"/>
  <c r="E16" i="1"/>
  <c r="E24" i="1" l="1"/>
  <c r="E25" i="1" l="1"/>
  <c r="E39" i="1"/>
  <c r="E27" i="1"/>
  <c r="G24" i="1"/>
  <c r="F24" i="1"/>
  <c r="E28" i="1" l="1"/>
  <c r="E40" i="1"/>
  <c r="F25" i="1"/>
  <c r="F39" i="1"/>
  <c r="G25" i="1"/>
  <c r="G39" i="1"/>
  <c r="G27" i="1"/>
  <c r="F27" i="1"/>
  <c r="G28" i="1" l="1"/>
  <c r="G40" i="1"/>
  <c r="F28" i="1"/>
  <c r="F40" i="1"/>
</calcChain>
</file>

<file path=xl/comments1.xml><?xml version="1.0" encoding="utf-8"?>
<comments xmlns="http://schemas.openxmlformats.org/spreadsheetml/2006/main">
  <authors>
    <author>EAP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Значения по данной строке должны совпадать с значениями объема инвестиций, указываемыми в таблице информации о деятельности предприятия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Источник данных:
1) строка 01 графы 1 раздела 1 «Инвестиции в нефинансовые активы» формы Росстата № П-2 «Сведения об инвестициях в нефинансовые активы» за январь – декабрь 2020 года (для крупных и средних предприятий);
либо
2) строка 15 графы 3 раздела 3 «Общие экономические показатели» формы Росстата № ПМ «Сведения об основных показателях деятельности малого предприятия» за 2020 год, (для малых предприятий)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Источник данных:
1) строка 01 графы 1 раздела 1 «Инвестиции в нефинансовые активы» формы Росстата № П-2 «Сведения об инвестициях в нефинансовые активы» за январь – декабрь 2021 года (для крупных и средних предприятий);
либо
2) строка 15 графы 3 раздела 3 «Общие экономические показатели» формы Росстата № ПМ «Сведения об основных показателях деятельности малого предприятия» за 2021 год, (для малых предприятий)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При планировании показателя учитывать, что значения по данному показателю в дальнейшем для формирования отчетности также будут запрашиваться из указанных форм Росстата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При планировании показателя учитывать, что значения по данному показателю в дальнейшем для формирования отчетности также будут запрашиваться из указанных форм Росстата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При планировании показателя учитывать, что значения по данному показателю в дальнейшем для формирования отчетности также будут запрашиваться из указанных форм Росстата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Значения по данной строке должны совпадать с значениями объема отгруженных товаров, указываемыми в таблице информации о деятельности предприятия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1) строка 502 графы 1 раздела 5 «Сведения о производстве и отгрузке товаров, работ и услуг, тысяча рублей» формы Росстата № 1-предприятие «Основные сведения о деятельности организации» за 2020 год, (для крупных и средних предприятий);
либо
2) строка 10 графы 3 раздела 3 «Общие экономические показатели» формы Росстата № ПМ «Сведения об основных показателях деятельности малого предприятия» за 2020 год, (для малых предприятий)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1) строка 502 графы 1 раздела 5 «Сведения о производстве и отгрузке товаров, работ и услуг, тысяча рублей» формы Росстата № 1-предприятие «Основные сведения о деятельности организации» за 2021 год, (для крупных и средних предприятий);
либо
2) строка 10 графы 3 раздела 3 «Общие экономические показатели» формы Росстата № ПМ «Сведения об основных показателях деятельности малого предприятия» за 2021 год, (для малых предприятий)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При планировании показателя учитывать, что значения по данному показателю в дальнейшем для формирования отчетности также будут запрашиваться из указанных форм Росстата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При планировании показателя учитывать, что значения по данному показателю в дальнейшем для формирования отчетности также будут запрашиваться из указанных форм Росстата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При планировании показателя учитывать, что значения по данному показателю в дальнейшем для формирования отчетности также будут запрашиваться из указанных форм Росстата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Объем инвестиций в основной капитал:
2022 год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Объем инвестиций в основной капитал:
2022 год + 2023 год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Объем инвестиций в основной капитал:
2022 год + 2023 год + 2024 год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Размер увеличения объема отгруженных товаров собственного производства, выполненных работ и услуг собственными силами участником отбора на конец каждого финансового года по сравнению с объемом отгруженных товаров собственного производства, выполненных работ и услуг собственными силами в 2021 году по видам экономической деятельности раздела «Обрабатывающие производства» Общероссийского классификатора видов экономической деятельности (накопленным итогом), за исключением видов деятельности, не относящихся к сфере ведения Министерства промышленности и торговли Российской Федерации.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Рассчитывается по формуле: Объем отгрузки за 2022 год минус Объем отгрузки за 2021 год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Рассчитывается по формуле: Объем отгрузки за 2023 год минус Объем отгрузки за 2021 год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Рассчитывается по формуле: Объем отгрузки за 2024 год минус Объем отгрузки за 2021 год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Суммарный прирост рабочих мест в штатном расписании структурного подразделения (структурных подразделений), в котором (которых) будут созданы рабочие места в 2022 году
Разность численности штатного расписания(расписаний) в 2022 году и 2021 году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Суммарный прирост рабочих мест в штатном расписании структурного подразделения (структурных подразделений), в котором (которых) будут созданы рабочие места за период с 2022 года по 2023 год
Разность численности штатного расписания(расписаний) в 2023 году и 2021 году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Суммарный прирост рабочих мест в штатном расписании структурного подразделения (структурных подразделений), в котором (которых) будут созданы рабочие места за период с 2022 по 2024 год
Разность численности штатного расписания(расписаний) в 2024 году и 2021 году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Объем инвестиций в основной капитал:
2022 год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Объем инвестиций в основной капитал:
2022 год + 2023 год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Объем инвестиций в основной капитал:
2022 год + 2023 год + 2024 год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Округляется до целого числа в большую сторону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Округляется до целого числа в большую сторону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Округляется до целого числа в большую сторону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I2022
Объем инвестиций в основной капитал:
2022 год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I2023
Объем инвестиций в основной капитал:
2022 год + 2023 год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I2024
Объем инвестиций в основной капитал:
2022 год + 2023 год + 2024 год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Z2022
Рассчитывается по формуле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Z2023
Рассчитывается по формуле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EAP:</t>
        </r>
        <r>
          <rPr>
            <sz val="9"/>
            <color indexed="81"/>
            <rFont val="Tahoma"/>
            <family val="2"/>
            <charset val="204"/>
          </rPr>
          <t xml:space="preserve">
Z2024
Рассчитывается по формуле</t>
        </r>
      </text>
    </comment>
    <comment ref="E41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W2022
Округляется до целого числа в большую сторону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W2023
Округляется до целого числа в большую сторону</t>
        </r>
      </text>
    </comment>
    <comment ref="G41" authorId="0" shapeId="0">
      <text>
        <r>
          <rPr>
            <b/>
            <sz val="9"/>
            <color indexed="81"/>
            <rFont val="Tahoma"/>
            <charset val="1"/>
          </rPr>
          <t>EAP:</t>
        </r>
        <r>
          <rPr>
            <sz val="9"/>
            <color indexed="81"/>
            <rFont val="Tahoma"/>
            <charset val="1"/>
          </rPr>
          <t xml:space="preserve">
W2024
Округляется до целого числа в большую сторону</t>
        </r>
      </text>
    </comment>
  </commentList>
</comments>
</file>

<file path=xl/sharedStrings.xml><?xml version="1.0" encoding="utf-8"?>
<sst xmlns="http://schemas.openxmlformats.org/spreadsheetml/2006/main" count="76" uniqueCount="33">
  <si>
    <t>1.</t>
  </si>
  <si>
    <t>млн рублей</t>
  </si>
  <si>
    <t>2.</t>
  </si>
  <si>
    <t>3.</t>
  </si>
  <si>
    <t>единиц</t>
  </si>
  <si>
    <t>2022 год</t>
  </si>
  <si>
    <t>2023 год</t>
  </si>
  <si>
    <t>2024 год</t>
  </si>
  <si>
    <t>2020 год</t>
  </si>
  <si>
    <t>2021 год</t>
  </si>
  <si>
    <t>Показатели деятельности предприятия</t>
  </si>
  <si>
    <t>факт</t>
  </si>
  <si>
    <t>план</t>
  </si>
  <si>
    <t>Объем инвестиций в основной капитал</t>
  </si>
  <si>
    <t>Объем отгруженных товаров собственного производства, работ и услуг, выполненных собственными силами</t>
  </si>
  <si>
    <t>Ед. изм.</t>
  </si>
  <si>
    <t>1. Заполнить исходные данные</t>
  </si>
  <si>
    <t>2. Заполнить планируемые к достижению значения результатов предоставления субсидии</t>
  </si>
  <si>
    <t>Сумма запрашиваемой субсидии (из заявки), рублей</t>
  </si>
  <si>
    <t>Объем инвестиций в основной капитал по видам экономической деятельности раздела «Обрабатывающие производства» Общероссийского классификатора видов экономической деятельности (накопленным итогом), за исключением видов деятельности, не относящихся к сфере ведения Министерства промышленности и торговли Российской Федерации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</si>
  <si>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раздела «Обрабатывающие производства» Общероссийского классификатора видов экономической деятельности (накопленным итогом), за исключением видов деятельности, не относящихся к сфере ведения Министерства промышленности и торговли Российской Федерации</t>
  </si>
  <si>
    <t>Количество созданных рабочих мест (накопленным итогом)</t>
  </si>
  <si>
    <t>Планируемые к достижению значения результатов предоставления субсидии</t>
  </si>
  <si>
    <t>Расчетное значение</t>
  </si>
  <si>
    <t>3. Проверить планируемые к достижению значения результатов предоставления субсидии на соответствие минимальным значениям результатов</t>
  </si>
  <si>
    <t>Минимальное значение результата субсидии</t>
  </si>
  <si>
    <t>4. Занести планируемые к достижению значения результатов предоставления субсидии в таблицу пункта 3 заявления</t>
  </si>
  <si>
    <t>Суммарное количество рабочих мест в штатном расписании структурного подразделения (структурных подразделений), в котором (которых) будут созданы рабочие места на 31 декабря соответствующего года</t>
  </si>
  <si>
    <t xml:space="preserve">ВАЖНО: Значение результата в расчете на 1 млн рублей субсидии не должно выделяться красным (это значит, что оно меньше минимального значения). Для выхода из "красной зоны" необходимо увеличить плановые значения результатов предоставления субсидии </t>
  </si>
  <si>
    <r>
      <t>Значение результата 1 в расчете на 1 млн рублей субсидии</t>
    </r>
    <r>
      <rPr>
        <sz val="20"/>
        <color rgb="FFFF0000"/>
        <rFont val="Arial Narrow"/>
        <family val="2"/>
        <charset val="204"/>
      </rPr>
      <t>*</t>
    </r>
  </si>
  <si>
    <r>
      <t xml:space="preserve">Значение результата 2 в расчете на 1 млн рублей </t>
    </r>
    <r>
      <rPr>
        <sz val="12"/>
        <rFont val="Arial Narrow"/>
        <family val="2"/>
        <charset val="204"/>
      </rPr>
      <t>субсидии</t>
    </r>
    <r>
      <rPr>
        <sz val="20"/>
        <color rgb="FFFF0000"/>
        <rFont val="Arial Narrow"/>
        <family val="2"/>
        <charset val="204"/>
      </rPr>
      <t>*</t>
    </r>
  </si>
  <si>
    <r>
      <t>Значение результата 3 в расчете на 1 млн рублей субсидии</t>
    </r>
    <r>
      <rPr>
        <sz val="18"/>
        <color rgb="FFFF0000"/>
        <rFont val="Arial Narrow"/>
        <family val="2"/>
        <charset val="204"/>
      </rPr>
      <t>*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</si>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</sst>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0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26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0" xfId="0" applyFont="1" applyFill="1" applyProtection="1"/>
    <xf numFmtId="0" fontId="5" fillId="2" borderId="0" xfId="0" applyFont="1" applyFill="1" applyProtection="1"/>
    <xf numFmtId="0" fontId="4" fillId="0" borderId="0" xfId="0" applyFont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0" xfId="0" applyFont="1" applyProtection="1"/>
    <xf numFmtId="0" fontId="3" fillId="0" borderId="7" xfId="0" applyFont="1" applyBorder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6" fillId="3" borderId="13" xfId="0" applyFont="1" applyFill="1" applyBorder="1" applyAlignment="1" applyProtection="1">
      <alignment horizontal="center" vertical="center" wrapText="1"/>
    </xf>
    <xf numFmtId="0" fontId="3" fillId="0" borderId="8" xfId="0" applyFont="1" applyBorder="1" applyProtection="1"/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3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wrapText="1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</xf>
    <xf numFmtId="164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64" fontId="3" fillId="0" borderId="20" xfId="0" applyNumberFormat="1" applyFont="1" applyBorder="1" applyAlignment="1" applyProtection="1">
      <alignment horizontal="center" vertical="center" wrapText="1"/>
    </xf>
    <xf numFmtId="164" fontId="3" fillId="0" borderId="21" xfId="0" applyNumberFormat="1" applyFont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 vertical="center" wrapText="1"/>
    </xf>
    <xf numFmtId="1" fontId="3" fillId="0" borderId="16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wrapText="1"/>
    </xf>
    <xf numFmtId="0" fontId="3" fillId="0" borderId="22" xfId="0" applyFont="1" applyBorder="1" applyAlignment="1" applyProtection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164" fontId="3" fillId="2" borderId="16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1" fontId="3" fillId="2" borderId="26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topLeftCell="A16" workbookViewId="0">
      <selection activeCell="G41" sqref="G41"/>
    </sheetView>
  </sheetViews>
  <sheetFormatPr defaultRowHeight="20.25" x14ac:dyDescent="0.3"/>
  <cols>
    <col min="1" max="1" width="2.85546875" style="3" customWidth="1"/>
    <col min="2" max="2" width="3.42578125" style="3" bestFit="1" customWidth="1"/>
    <col min="3" max="3" width="65" style="3" customWidth="1"/>
    <col min="4" max="4" width="15.140625" style="3" bestFit="1" customWidth="1"/>
    <col min="5" max="9" width="26.140625" style="3" customWidth="1"/>
    <col min="10" max="16384" width="9.140625" style="3"/>
  </cols>
  <sheetData>
    <row r="1" spans="1:10" x14ac:dyDescent="0.3">
      <c r="A1" s="1"/>
      <c r="B1" s="1"/>
      <c r="C1" s="2" t="s">
        <v>16</v>
      </c>
      <c r="D1" s="1"/>
      <c r="E1" s="1"/>
      <c r="F1" s="1"/>
      <c r="G1" s="1"/>
      <c r="H1" s="1"/>
      <c r="I1" s="1"/>
      <c r="J1" s="1"/>
    </row>
    <row r="2" spans="1:10" s="7" customFormat="1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15.75" x14ac:dyDescent="0.25">
      <c r="A3" s="8"/>
      <c r="B3" s="9"/>
      <c r="C3" s="10" t="s">
        <v>18</v>
      </c>
      <c r="D3" s="9"/>
      <c r="E3" s="11" t="s">
        <v>23</v>
      </c>
      <c r="F3" s="9"/>
      <c r="G3" s="9"/>
      <c r="H3" s="9"/>
      <c r="I3" s="9"/>
      <c r="J3" s="12"/>
    </row>
    <row r="4" spans="1:10" s="7" customFormat="1" ht="16.5" thickBot="1" x14ac:dyDescent="0.3">
      <c r="A4" s="8"/>
      <c r="B4" s="9"/>
      <c r="C4" s="57">
        <v>0</v>
      </c>
      <c r="D4" s="9"/>
      <c r="E4" s="13">
        <f>C4/1000000</f>
        <v>0</v>
      </c>
      <c r="F4" s="9"/>
      <c r="G4" s="9"/>
      <c r="H4" s="9"/>
      <c r="I4" s="9"/>
      <c r="J4" s="12"/>
    </row>
    <row r="5" spans="1:10" s="7" customFormat="1" ht="15.75" x14ac:dyDescent="0.25">
      <c r="A5" s="8"/>
      <c r="B5" s="9"/>
      <c r="C5" s="9"/>
      <c r="D5" s="9"/>
      <c r="E5" s="9"/>
      <c r="F5" s="9"/>
      <c r="G5" s="9"/>
      <c r="H5" s="9"/>
      <c r="I5" s="9"/>
      <c r="J5" s="12"/>
    </row>
    <row r="6" spans="1:10" s="7" customFormat="1" ht="15.75" x14ac:dyDescent="0.25">
      <c r="A6" s="8"/>
      <c r="B6" s="14"/>
      <c r="C6" s="14" t="s">
        <v>10</v>
      </c>
      <c r="D6" s="14" t="s">
        <v>15</v>
      </c>
      <c r="E6" s="15" t="s">
        <v>11</v>
      </c>
      <c r="F6" s="15" t="s">
        <v>11</v>
      </c>
      <c r="G6" s="15" t="s">
        <v>12</v>
      </c>
      <c r="H6" s="15" t="s">
        <v>12</v>
      </c>
      <c r="I6" s="15" t="s">
        <v>12</v>
      </c>
      <c r="J6" s="12"/>
    </row>
    <row r="7" spans="1:10" s="7" customFormat="1" ht="15.75" x14ac:dyDescent="0.25">
      <c r="A7" s="8"/>
      <c r="B7" s="16"/>
      <c r="C7" s="16"/>
      <c r="D7" s="16"/>
      <c r="E7" s="15" t="s">
        <v>8</v>
      </c>
      <c r="F7" s="15" t="s">
        <v>9</v>
      </c>
      <c r="G7" s="15" t="s">
        <v>5</v>
      </c>
      <c r="H7" s="15" t="s">
        <v>6</v>
      </c>
      <c r="I7" s="15" t="s">
        <v>7</v>
      </c>
      <c r="J7" s="12"/>
    </row>
    <row r="8" spans="1:10" s="7" customFormat="1" ht="32.25" customHeight="1" x14ac:dyDescent="0.25">
      <c r="A8" s="8"/>
      <c r="B8" s="17" t="s">
        <v>0</v>
      </c>
      <c r="C8" s="18" t="s">
        <v>13</v>
      </c>
      <c r="D8" s="17" t="s">
        <v>1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12"/>
    </row>
    <row r="9" spans="1:10" s="7" customFormat="1" ht="31.5" x14ac:dyDescent="0.25">
      <c r="A9" s="8"/>
      <c r="B9" s="17" t="s">
        <v>2</v>
      </c>
      <c r="C9" s="17" t="s">
        <v>14</v>
      </c>
      <c r="D9" s="17" t="s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12"/>
    </row>
    <row r="10" spans="1:10" s="7" customFormat="1" ht="63" x14ac:dyDescent="0.25">
      <c r="A10" s="8"/>
      <c r="B10" s="17"/>
      <c r="C10" s="17" t="s">
        <v>27</v>
      </c>
      <c r="D10" s="17" t="s">
        <v>4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2"/>
    </row>
    <row r="11" spans="1:10" s="7" customFormat="1" ht="15.75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3" spans="1:10" x14ac:dyDescent="0.3">
      <c r="A13" s="1"/>
      <c r="B13" s="1"/>
      <c r="C13" s="2" t="s">
        <v>17</v>
      </c>
      <c r="D13" s="1"/>
      <c r="E13" s="1"/>
      <c r="F13" s="1"/>
      <c r="G13" s="1"/>
      <c r="H13" s="1"/>
      <c r="I13" s="1"/>
      <c r="J13" s="1"/>
    </row>
    <row r="14" spans="1:10" s="7" customFormat="1" ht="15.75" x14ac:dyDescent="0.2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s="7" customFormat="1" ht="31.5" x14ac:dyDescent="0.25">
      <c r="A15" s="8"/>
      <c r="B15" s="22"/>
      <c r="C15" s="22" t="s">
        <v>22</v>
      </c>
      <c r="D15" s="22" t="s">
        <v>15</v>
      </c>
      <c r="E15" s="17" t="s">
        <v>5</v>
      </c>
      <c r="F15" s="17" t="s">
        <v>6</v>
      </c>
      <c r="G15" s="17" t="s">
        <v>7</v>
      </c>
      <c r="H15" s="9"/>
      <c r="I15" s="9"/>
      <c r="J15" s="12"/>
    </row>
    <row r="16" spans="1:10" s="7" customFormat="1" ht="94.5" x14ac:dyDescent="0.25">
      <c r="A16" s="8"/>
      <c r="B16" s="17" t="s">
        <v>0</v>
      </c>
      <c r="C16" s="17" t="s">
        <v>19</v>
      </c>
      <c r="D16" s="17" t="s">
        <v>1</v>
      </c>
      <c r="E16" s="23">
        <f>G8</f>
        <v>0</v>
      </c>
      <c r="F16" s="23">
        <f>G8+H8</f>
        <v>0</v>
      </c>
      <c r="G16" s="23">
        <f>G8+H8+I8</f>
        <v>0</v>
      </c>
      <c r="H16" s="9"/>
      <c r="I16" s="9"/>
      <c r="J16" s="12"/>
    </row>
    <row r="17" spans="1:10" s="7" customFormat="1" ht="110.25" x14ac:dyDescent="0.25">
      <c r="A17" s="8"/>
      <c r="B17" s="17" t="s">
        <v>2</v>
      </c>
      <c r="C17" s="17" t="s">
        <v>20</v>
      </c>
      <c r="D17" s="17" t="s">
        <v>1</v>
      </c>
      <c r="E17" s="23">
        <f>G9-F9</f>
        <v>0</v>
      </c>
      <c r="F17" s="23">
        <f>H9-F9</f>
        <v>0</v>
      </c>
      <c r="G17" s="23">
        <f>I9-F9</f>
        <v>0</v>
      </c>
      <c r="H17" s="9"/>
      <c r="I17" s="9"/>
      <c r="J17" s="12"/>
    </row>
    <row r="18" spans="1:10" s="7" customFormat="1" ht="50.25" customHeight="1" x14ac:dyDescent="0.25">
      <c r="A18" s="8"/>
      <c r="B18" s="17" t="s">
        <v>3</v>
      </c>
      <c r="C18" s="17" t="s">
        <v>21</v>
      </c>
      <c r="D18" s="17" t="s">
        <v>4</v>
      </c>
      <c r="E18" s="17">
        <f>G10-F10</f>
        <v>0</v>
      </c>
      <c r="F18" s="17">
        <f>H10-F10</f>
        <v>0</v>
      </c>
      <c r="G18" s="17">
        <f>I10-F10</f>
        <v>0</v>
      </c>
      <c r="H18" s="9"/>
      <c r="I18" s="9"/>
      <c r="J18" s="12"/>
    </row>
    <row r="19" spans="1:10" ht="15" customHeight="1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6"/>
    </row>
    <row r="21" spans="1:10" x14ac:dyDescent="0.3">
      <c r="A21" s="1"/>
      <c r="B21" s="1"/>
      <c r="C21" s="2" t="s">
        <v>24</v>
      </c>
      <c r="D21" s="1"/>
      <c r="E21" s="1"/>
      <c r="F21" s="1"/>
      <c r="G21" s="1"/>
      <c r="H21" s="1"/>
      <c r="I21" s="1"/>
      <c r="J21" s="1"/>
    </row>
    <row r="22" spans="1:10" x14ac:dyDescent="0.3">
      <c r="A22" s="27"/>
      <c r="B22" s="28"/>
      <c r="C22" s="29"/>
      <c r="D22" s="28"/>
      <c r="E22" s="28"/>
      <c r="F22" s="28"/>
      <c r="G22" s="28"/>
      <c r="H22" s="28"/>
      <c r="I22" s="28"/>
      <c r="J22" s="30"/>
    </row>
    <row r="23" spans="1:10" ht="32.25" thickBot="1" x14ac:dyDescent="0.35">
      <c r="A23" s="31"/>
      <c r="B23" s="22"/>
      <c r="C23" s="22" t="s">
        <v>22</v>
      </c>
      <c r="D23" s="22" t="s">
        <v>15</v>
      </c>
      <c r="E23" s="22" t="s">
        <v>5</v>
      </c>
      <c r="F23" s="22" t="s">
        <v>6</v>
      </c>
      <c r="G23" s="22" t="s">
        <v>7</v>
      </c>
      <c r="H23" s="32"/>
      <c r="I23" s="32"/>
      <c r="J23" s="33"/>
    </row>
    <row r="24" spans="1:10" ht="94.5" x14ac:dyDescent="0.3">
      <c r="A24" s="31"/>
      <c r="B24" s="34" t="s">
        <v>0</v>
      </c>
      <c r="C24" s="35" t="s">
        <v>19</v>
      </c>
      <c r="D24" s="36" t="s">
        <v>1</v>
      </c>
      <c r="E24" s="37">
        <f>E16</f>
        <v>0</v>
      </c>
      <c r="F24" s="37">
        <f>F16</f>
        <v>0</v>
      </c>
      <c r="G24" s="38">
        <f>G16</f>
        <v>0</v>
      </c>
      <c r="H24" s="32"/>
      <c r="I24" s="32"/>
      <c r="J24" s="33"/>
    </row>
    <row r="25" spans="1:10" ht="25.5" x14ac:dyDescent="0.3">
      <c r="A25" s="31"/>
      <c r="B25" s="39"/>
      <c r="C25" s="17" t="s">
        <v>29</v>
      </c>
      <c r="D25" s="40"/>
      <c r="E25" s="23" t="e">
        <f>E24/E4</f>
        <v>#DIV/0!</v>
      </c>
      <c r="F25" s="23" t="e">
        <f>F24/E4</f>
        <v>#DIV/0!</v>
      </c>
      <c r="G25" s="23" t="e">
        <f>G24/E4</f>
        <v>#DIV/0!</v>
      </c>
      <c r="H25" s="32"/>
      <c r="I25" s="32"/>
      <c r="J25" s="33"/>
    </row>
    <row r="26" spans="1:10" ht="21" thickBot="1" x14ac:dyDescent="0.35">
      <c r="A26" s="31"/>
      <c r="B26" s="41"/>
      <c r="C26" s="42" t="s">
        <v>25</v>
      </c>
      <c r="D26" s="43"/>
      <c r="E26" s="44">
        <v>5.0999999999999996</v>
      </c>
      <c r="F26" s="44">
        <v>5.2</v>
      </c>
      <c r="G26" s="45">
        <v>5.2</v>
      </c>
      <c r="H26" s="32"/>
      <c r="I26" s="32"/>
      <c r="J26" s="33"/>
    </row>
    <row r="27" spans="1:10" ht="110.25" x14ac:dyDescent="0.3">
      <c r="A27" s="31"/>
      <c r="B27" s="34" t="s">
        <v>2</v>
      </c>
      <c r="C27" s="35" t="s">
        <v>20</v>
      </c>
      <c r="D27" s="36" t="s">
        <v>1</v>
      </c>
      <c r="E27" s="37">
        <f>E17</f>
        <v>0</v>
      </c>
      <c r="F27" s="37">
        <f>F17</f>
        <v>0</v>
      </c>
      <c r="G27" s="38">
        <f>G17</f>
        <v>0</v>
      </c>
      <c r="H27" s="32"/>
      <c r="I27" s="32"/>
      <c r="J27" s="33"/>
    </row>
    <row r="28" spans="1:10" ht="25.5" x14ac:dyDescent="0.3">
      <c r="A28" s="31"/>
      <c r="B28" s="39"/>
      <c r="C28" s="17" t="s">
        <v>30</v>
      </c>
      <c r="D28" s="40"/>
      <c r="E28" s="23" t="e">
        <f>E27/E4</f>
        <v>#DIV/0!</v>
      </c>
      <c r="F28" s="23" t="e">
        <f>F27/E4</f>
        <v>#DIV/0!</v>
      </c>
      <c r="G28" s="46" t="e">
        <f>G27/E4</f>
        <v>#DIV/0!</v>
      </c>
      <c r="H28" s="32"/>
      <c r="I28" s="32"/>
      <c r="J28" s="33"/>
    </row>
    <row r="29" spans="1:10" ht="21" thickBot="1" x14ac:dyDescent="0.35">
      <c r="A29" s="31"/>
      <c r="B29" s="41"/>
      <c r="C29" s="42" t="s">
        <v>25</v>
      </c>
      <c r="D29" s="43"/>
      <c r="E29" s="44">
        <v>2.6</v>
      </c>
      <c r="F29" s="44">
        <v>5.2</v>
      </c>
      <c r="G29" s="45">
        <v>7.8</v>
      </c>
      <c r="H29" s="32"/>
      <c r="I29" s="32"/>
      <c r="J29" s="33"/>
    </row>
    <row r="30" spans="1:10" ht="51" customHeight="1" x14ac:dyDescent="0.3">
      <c r="A30" s="31"/>
      <c r="B30" s="34" t="s">
        <v>3</v>
      </c>
      <c r="C30" s="35" t="s">
        <v>21</v>
      </c>
      <c r="D30" s="36" t="s">
        <v>4</v>
      </c>
      <c r="E30" s="47">
        <f>E18</f>
        <v>0</v>
      </c>
      <c r="F30" s="47">
        <f>F18</f>
        <v>0</v>
      </c>
      <c r="G30" s="48">
        <f>G18</f>
        <v>0</v>
      </c>
      <c r="H30" s="32"/>
      <c r="I30" s="32"/>
      <c r="J30" s="33"/>
    </row>
    <row r="31" spans="1:10" ht="23.25" x14ac:dyDescent="0.3">
      <c r="A31" s="31"/>
      <c r="B31" s="39"/>
      <c r="C31" s="17" t="s">
        <v>31</v>
      </c>
      <c r="D31" s="40"/>
      <c r="E31" s="23" t="e">
        <f>E30/E4</f>
        <v>#DIV/0!</v>
      </c>
      <c r="F31" s="23" t="e">
        <f>F30/E4</f>
        <v>#DIV/0!</v>
      </c>
      <c r="G31" s="46" t="e">
        <f>G30/E4</f>
        <v>#DIV/0!</v>
      </c>
      <c r="H31" s="32"/>
      <c r="I31" s="32"/>
      <c r="J31" s="33"/>
    </row>
    <row r="32" spans="1:10" ht="21" thickBot="1" x14ac:dyDescent="0.35">
      <c r="A32" s="31"/>
      <c r="B32" s="41"/>
      <c r="C32" s="42" t="s">
        <v>25</v>
      </c>
      <c r="D32" s="43"/>
      <c r="E32" s="44">
        <v>1.2</v>
      </c>
      <c r="F32" s="44">
        <v>1.2</v>
      </c>
      <c r="G32" s="45">
        <v>1.2</v>
      </c>
      <c r="H32" s="32"/>
      <c r="I32" s="32"/>
      <c r="J32" s="33"/>
    </row>
    <row r="33" spans="1:10" ht="79.5" x14ac:dyDescent="0.3">
      <c r="A33" s="31"/>
      <c r="B33" s="49" t="s">
        <v>32</v>
      </c>
      <c r="C33" s="50" t="s">
        <v>28</v>
      </c>
      <c r="D33" s="32"/>
      <c r="E33" s="32"/>
      <c r="F33" s="32"/>
      <c r="G33" s="32"/>
      <c r="H33" s="32"/>
      <c r="I33" s="32"/>
      <c r="J33" s="33"/>
    </row>
    <row r="34" spans="1:10" x14ac:dyDescent="0.3">
      <c r="A34" s="24"/>
      <c r="B34" s="25"/>
      <c r="C34" s="25"/>
      <c r="D34" s="25"/>
      <c r="E34" s="25"/>
      <c r="F34" s="25"/>
      <c r="G34" s="25"/>
      <c r="H34" s="25"/>
      <c r="I34" s="25"/>
      <c r="J34" s="26"/>
    </row>
    <row r="36" spans="1:10" x14ac:dyDescent="0.3">
      <c r="A36" s="1"/>
      <c r="B36" s="1"/>
      <c r="C36" s="2" t="s">
        <v>26</v>
      </c>
      <c r="D36" s="1"/>
      <c r="E36" s="1"/>
      <c r="F36" s="1"/>
      <c r="G36" s="1"/>
      <c r="H36" s="1"/>
      <c r="I36" s="1"/>
      <c r="J36" s="1"/>
    </row>
    <row r="37" spans="1:10" x14ac:dyDescent="0.3">
      <c r="A37" s="27"/>
      <c r="B37" s="28"/>
      <c r="C37" s="28"/>
      <c r="D37" s="28"/>
      <c r="E37" s="28"/>
      <c r="F37" s="28"/>
      <c r="G37" s="28"/>
      <c r="H37" s="28"/>
      <c r="I37" s="28"/>
      <c r="J37" s="30"/>
    </row>
    <row r="38" spans="1:10" ht="32.25" thickBot="1" x14ac:dyDescent="0.35">
      <c r="A38" s="31"/>
      <c r="B38" s="22"/>
      <c r="C38" s="22" t="s">
        <v>22</v>
      </c>
      <c r="D38" s="22" t="s">
        <v>15</v>
      </c>
      <c r="E38" s="22" t="s">
        <v>5</v>
      </c>
      <c r="F38" s="22" t="s">
        <v>6</v>
      </c>
      <c r="G38" s="22" t="s">
        <v>7</v>
      </c>
      <c r="H38" s="32"/>
      <c r="I38" s="32"/>
      <c r="J38" s="33"/>
    </row>
    <row r="39" spans="1:10" ht="95.25" thickBot="1" x14ac:dyDescent="0.35">
      <c r="A39" s="31"/>
      <c r="B39" s="34" t="s">
        <v>0</v>
      </c>
      <c r="C39" s="35" t="s">
        <v>19</v>
      </c>
      <c r="D39" s="51" t="s">
        <v>1</v>
      </c>
      <c r="E39" s="52">
        <f>E24</f>
        <v>0</v>
      </c>
      <c r="F39" s="52">
        <f>F24</f>
        <v>0</v>
      </c>
      <c r="G39" s="53">
        <f>G24</f>
        <v>0</v>
      </c>
      <c r="H39" s="32"/>
      <c r="I39" s="32"/>
      <c r="J39" s="33"/>
    </row>
    <row r="40" spans="1:10" ht="111" thickBot="1" x14ac:dyDescent="0.35">
      <c r="A40" s="31"/>
      <c r="B40" s="34" t="s">
        <v>2</v>
      </c>
      <c r="C40" s="35" t="s">
        <v>20</v>
      </c>
      <c r="D40" s="51" t="s">
        <v>1</v>
      </c>
      <c r="E40" s="52">
        <f>E27</f>
        <v>0</v>
      </c>
      <c r="F40" s="52">
        <f>F27</f>
        <v>0</v>
      </c>
      <c r="G40" s="53">
        <f>G27</f>
        <v>0</v>
      </c>
      <c r="H40" s="32"/>
      <c r="I40" s="32"/>
      <c r="J40" s="33"/>
    </row>
    <row r="41" spans="1:10" ht="51" customHeight="1" thickBot="1" x14ac:dyDescent="0.35">
      <c r="A41" s="31"/>
      <c r="B41" s="54" t="s">
        <v>3</v>
      </c>
      <c r="C41" s="55" t="s">
        <v>21</v>
      </c>
      <c r="D41" s="55" t="s">
        <v>4</v>
      </c>
      <c r="E41" s="56">
        <f xml:space="preserve"> ROUNDUP(E30,0)</f>
        <v>0</v>
      </c>
      <c r="F41" s="56">
        <f t="shared" ref="F41:G41" si="0" xml:space="preserve"> ROUNDUP(F30,0)</f>
        <v>0</v>
      </c>
      <c r="G41" s="56">
        <f t="shared" si="0"/>
        <v>0</v>
      </c>
      <c r="H41" s="32"/>
      <c r="I41" s="32"/>
      <c r="J41" s="33"/>
    </row>
    <row r="42" spans="1:10" x14ac:dyDescent="0.3">
      <c r="A42" s="31"/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3">
      <c r="A43" s="24"/>
      <c r="B43" s="25"/>
      <c r="C43" s="25"/>
      <c r="D43" s="25"/>
      <c r="E43" s="25"/>
      <c r="F43" s="25"/>
      <c r="G43" s="25"/>
      <c r="H43" s="25"/>
      <c r="I43" s="25"/>
      <c r="J43" s="26"/>
    </row>
  </sheetData>
  <sheetProtection algorithmName="SHA-512" hashValue="NZWHFX1ysuz/zeTUAZc11rSxtQ9+wATXfdYRUHyBh1iM4V8NWPzNDERxVqut3TotyUgZBrTT4oVhedt8JOE+5g==" saltValue="XPYP6KJhGIcrfZF+izHBIg==" spinCount="100000" sheet="1" objects="1" scenarios="1"/>
  <mergeCells count="3">
    <mergeCell ref="D24:D26"/>
    <mergeCell ref="D27:D29"/>
    <mergeCell ref="D30:D32"/>
  </mergeCells>
  <conditionalFormatting sqref="E25">
    <cfRule type="cellIs" dxfId="9" priority="20" operator="lessThan">
      <formula>$E$26</formula>
    </cfRule>
  </conditionalFormatting>
  <conditionalFormatting sqref="F25:G25">
    <cfRule type="cellIs" dxfId="8" priority="19" operator="lessThan">
      <formula>$E$26</formula>
    </cfRule>
  </conditionalFormatting>
  <conditionalFormatting sqref="F25">
    <cfRule type="cellIs" dxfId="7" priority="18" operator="lessThan">
      <formula>$F$26</formula>
    </cfRule>
  </conditionalFormatting>
  <conditionalFormatting sqref="G25">
    <cfRule type="cellIs" dxfId="6" priority="17" operator="lessThan">
      <formula>$G$26</formula>
    </cfRule>
  </conditionalFormatting>
  <conditionalFormatting sqref="E28">
    <cfRule type="cellIs" dxfId="5" priority="16" operator="lessThan">
      <formula>$E$29</formula>
    </cfRule>
  </conditionalFormatting>
  <conditionalFormatting sqref="F28">
    <cfRule type="cellIs" dxfId="4" priority="15" operator="lessThan">
      <formula>$F$29</formula>
    </cfRule>
  </conditionalFormatting>
  <conditionalFormatting sqref="G28">
    <cfRule type="cellIs" dxfId="3" priority="14" operator="lessThan">
      <formula>$G$29</formula>
    </cfRule>
  </conditionalFormatting>
  <conditionalFormatting sqref="E31">
    <cfRule type="cellIs" dxfId="2" priority="13" operator="lessThan">
      <formula>$E$32</formula>
    </cfRule>
  </conditionalFormatting>
  <conditionalFormatting sqref="F31">
    <cfRule type="cellIs" dxfId="1" priority="12" operator="lessThan">
      <formula>$F$32</formula>
    </cfRule>
  </conditionalFormatting>
  <conditionalFormatting sqref="G31">
    <cfRule type="cellIs" dxfId="0" priority="11" operator="lessThan">
      <formula>$G$32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</dc:creator>
  <cp:lastModifiedBy>EAP</cp:lastModifiedBy>
  <dcterms:created xsi:type="dcterms:W3CDTF">2022-11-16T11:50:06Z</dcterms:created>
  <dcterms:modified xsi:type="dcterms:W3CDTF">2022-11-21T07:28:56Z</dcterms:modified>
</cp:coreProperties>
</file>